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32767" windowHeight="173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<sst xmlns="http://schemas.openxmlformats.org/spreadsheetml/2006/main" count="356" uniqueCount="249">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</sst>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8">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6">
      <selection activeCell="B24" sqref="B24:N24"/>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7" right="0.7" top="0.75" bottom="0.75" header="0.3" footer="0.3"/>
  <pageSetup fitToHeight="0" fitToWidth="1" horizontalDpi="600" verticalDpi="600" orientation="landscape" paperSize="9" scale="90"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84"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0.875</v>
      </c>
    </row>
    <row r="23" spans="1:6" ht="30">
      <c r="A23" s="15" t="s">
        <v>34</v>
      </c>
      <c r="B23" s="10" t="s">
        <v>36</v>
      </c>
      <c r="C23" s="79" t="s">
        <v>5</v>
      </c>
      <c r="F23" s="32" t="e">
        <f>+VALUE(A65)</f>
        <v>#VALUE!</v>
      </c>
    </row>
    <row r="24" spans="1:6" ht="30">
      <c r="A24" s="15" t="s">
        <v>35</v>
      </c>
      <c r="B24" s="10" t="s">
        <v>37</v>
      </c>
      <c r="C24" s="79" t="s">
        <v>248</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0.25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227</v>
      </c>
    </row>
    <row r="57" spans="1:3" ht="24.75" customHeight="1">
      <c r="A57" s="101">
        <f>_xlfn.IFERROR((COUNTIF(C53:C56,"Da")+(COUNTIF(C53:C56,"Djelomično")/2))/((COUNTIF(C53:C56,"Da")+COUNTIF(C53:C56,"Ne")+COUNTIF(C53:C56,"Djelomično"))),"Nije primjenjivo")</f>
        <v>0.875</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227</v>
      </c>
    </row>
    <row r="68" spans="1:3" ht="45">
      <c r="A68" s="15" t="s">
        <v>106</v>
      </c>
      <c r="B68" s="10" t="s">
        <v>102</v>
      </c>
      <c r="C68" s="79" t="s">
        <v>6</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0.5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175</v>
      </c>
    </row>
    <row r="106" spans="1:3" ht="24.75" customHeight="1" thickBot="1">
      <c r="A106" s="106" t="str">
        <f>IF(C105="Više od 90%","100%",IF(C105="80% - 90%","75%",IF(C105="70% - 80%","50%",IF(C105="60% - 70%","25%",IF(C105="Manje od 60%","0%","Nije primjenjivo")))))</f>
        <v>25%</v>
      </c>
      <c r="B106" s="107"/>
      <c r="C106" s="108"/>
    </row>
    <row r="107" spans="1:3" ht="24.75" customHeight="1">
      <c r="A107" s="109" t="s">
        <v>179</v>
      </c>
      <c r="B107" s="110"/>
      <c r="C107" s="113">
        <f>_xlfn.SUMIFS(F15:F28,F15:F28,"&lt;&gt;#VALUE!")/COUNT(F15:F28)</f>
        <v>0.875</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8"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25%</v>
      </c>
      <c r="D16" s="82"/>
    </row>
    <row r="17" spans="1:4" s="34" customFormat="1" ht="39.75" customHeight="1" thickBot="1">
      <c r="A17" s="118" t="s">
        <v>179</v>
      </c>
      <c r="B17" s="119"/>
      <c r="C17" s="84">
        <f>+Upitnik!C107</f>
        <v>0.875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Virginia Ferenčina</cp:lastModifiedBy>
  <cp:lastPrinted>2023-08-16T07:06:20Z</cp:lastPrinted>
  <dcterms:created xsi:type="dcterms:W3CDTF">2012-05-21T15:07:27Z</dcterms:created>
  <dcterms:modified xsi:type="dcterms:W3CDTF">2023-08-25T11:38:46Z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